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МІНІНФРА 2023 РАЯ\Прилади технологічного обліку 2023\звіт  4 квартал 2023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F11" i="6" l="1"/>
  <c r="C29" i="6" l="1"/>
  <c r="C28" i="6"/>
  <c r="C27" i="6"/>
  <c r="C26" i="6"/>
  <c r="C25" i="6"/>
  <c r="C24" i="6"/>
  <c r="C23" i="6"/>
  <c r="I23" i="6" s="1"/>
  <c r="C22" i="6"/>
  <c r="C21" i="6"/>
  <c r="C20" i="6"/>
  <c r="I20" i="6" s="1"/>
  <c r="C19" i="6"/>
  <c r="C18" i="6"/>
  <c r="C17" i="6"/>
  <c r="C16" i="6"/>
  <c r="C14" i="6"/>
  <c r="C13" i="6"/>
  <c r="C12" i="6"/>
  <c r="C11" i="6"/>
  <c r="I11" i="6" s="1"/>
  <c r="C10" i="6"/>
  <c r="I10" i="6" s="1"/>
  <c r="C9" i="6"/>
  <c r="C8" i="6"/>
  <c r="C7" i="6"/>
  <c r="C6" i="6"/>
  <c r="F29" i="6"/>
  <c r="I29" i="6" s="1"/>
  <c r="F28" i="6"/>
  <c r="F27" i="6"/>
  <c r="I27" i="6" s="1"/>
  <c r="F26" i="6"/>
  <c r="I26" i="6" s="1"/>
  <c r="F25" i="6"/>
  <c r="I25" i="6" s="1"/>
  <c r="F24" i="6"/>
  <c r="F22" i="6"/>
  <c r="I22" i="6" s="1"/>
  <c r="F21" i="6"/>
  <c r="I21" i="6" s="1"/>
  <c r="F20" i="6"/>
  <c r="F19" i="6"/>
  <c r="I19" i="6" s="1"/>
  <c r="F18" i="6"/>
  <c r="I18" i="6" s="1"/>
  <c r="F17" i="6"/>
  <c r="I17" i="6" s="1"/>
  <c r="F16" i="6"/>
  <c r="F14" i="6"/>
  <c r="F13" i="6"/>
  <c r="I13" i="6" s="1"/>
  <c r="F12" i="6"/>
  <c r="F10" i="6"/>
  <c r="F9" i="6"/>
  <c r="I9" i="6" s="1"/>
  <c r="F8" i="6"/>
  <c r="F7" i="6"/>
  <c r="F6" i="6"/>
  <c r="I28" i="6"/>
  <c r="I16" i="6"/>
  <c r="I14" i="6"/>
  <c r="I12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4" i="6"/>
  <c r="K13" i="6"/>
  <c r="K12" i="6"/>
  <c r="K11" i="6"/>
  <c r="K10" i="6"/>
  <c r="K9" i="6"/>
  <c r="K8" i="6"/>
  <c r="K7" i="6"/>
  <c r="K6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4" i="6"/>
  <c r="J13" i="6"/>
  <c r="J12" i="6"/>
  <c r="J11" i="6"/>
  <c r="J10" i="6"/>
  <c r="J9" i="6"/>
  <c r="J8" i="6"/>
  <c r="J7" i="6"/>
  <c r="J6" i="6"/>
  <c r="I6" i="6" l="1"/>
  <c r="I8" i="6"/>
  <c r="I7" i="6"/>
  <c r="I24" i="6"/>
  <c r="C5" i="6"/>
  <c r="F5" i="6" l="1"/>
  <c r="K5" i="6" l="1"/>
  <c r="H30" i="6" l="1"/>
  <c r="G30" i="6"/>
  <c r="E30" i="6"/>
  <c r="D30" i="6"/>
  <c r="J5" i="6"/>
  <c r="C30" i="6" l="1"/>
  <c r="J30" i="6"/>
  <c r="K30" i="6"/>
  <c r="F30" i="6"/>
  <c r="I5" i="6"/>
  <c r="I30" i="6" l="1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<sst xmlns="http://schemas.openxmlformats.org/spreadsheetml/2006/main" count="41" uniqueCount="37">
  <si>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</si>
  <si>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</si>
  <si>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</si>
  <si>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</si>
  <si>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</si>
  <si>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</si>
  <si>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</si>
  <si>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</si>
  <si>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</si>
  <si>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</si>
  <si>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>Запорізька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</si>
  <si>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</si>
  <si>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</si>
  <si>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</si>
  <si>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</si>
  <si>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</si>
  <si>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</si>
  <si>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</si>
  <si>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</si>
  <si>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</si>
  <si>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</si>
  <si>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</si>
  <si>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</si>
  <si>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</si>
  <si>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</si>
  <si>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</si>
  <si>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</si>
  <si>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</si>
  <si>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</si>
  <si>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</si>
  <si>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</si>
  <si>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</si>
  <si>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</si>
  <si>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</si>
  <si>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</si>
  <si>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</si>
  <si>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 IV  -й  квартал  2023 року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</si>
</sst>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" fontId="1" fillId="0" borderId="0" xfId="0" applyNumberFormat="1" applyFont="1"/>
    <xf numFmtId="0" fontId="6" fillId="0" borderId="0" xfId="0" applyFont="1"/>
    <xf numFmtId="0" fontId="5" fillId="0" borderId="1" xfId="0" applyFont="1" applyBorder="1"/>
    <xf numFmtId="164" fontId="5" fillId="2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/>
    </xf>
    <xf numFmtId="0" fontId="5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2" fontId="1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" fontId="1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0" xfId="0" applyFont="1" applyFill="1"/>
    <xf numFmtId="0" fontId="1" fillId="0" borderId="1" xfId="0" applyFont="1" applyFill="1" applyBorder="1"/>
    <xf numFmtId="0" fontId="1" fillId="0" borderId="0" xfId="0" applyFont="1" applyFill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110" zoomScaleNormal="110" workbookViewId="0">
      <selection activeCell="C30" sqref="C30:K30"/>
    </sheetView>
  </sheetViews>
  <sheetFormatPr defaultRowHeight="12.75" x14ac:dyDescent="0.2"/>
  <cols>
    <col min="1" max="1" width="3.28515625" style="2" customWidth="1"/>
    <col min="2" max="2" width="22" style="2" customWidth="1"/>
    <col min="3" max="3" width="16" style="2" customWidth="1"/>
    <col min="4" max="5" width="12.5703125" style="2" customWidth="1"/>
    <col min="6" max="6" width="14.85546875" style="2" customWidth="1"/>
    <col min="7" max="8" width="13.5703125" style="2" customWidth="1"/>
    <col min="9" max="9" width="16" style="2" customWidth="1"/>
    <col min="10" max="11" width="14.140625" style="2" customWidth="1"/>
    <col min="12" max="12" width="0.28515625" style="2" customWidth="1"/>
    <col min="13" max="13" width="9.140625" style="2"/>
    <col min="14" max="14" width="10.5703125" style="2" bestFit="1" customWidth="1"/>
    <col min="15" max="16384" width="9.140625" style="2"/>
  </cols>
  <sheetData>
    <row r="1" spans="1:12" ht="12.75" customHeight="1" x14ac:dyDescent="0.2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 ht="16.5" customHeight="1" x14ac:dyDescent="0.2">
      <c r="A3" s="38" t="s">
        <v>0</v>
      </c>
      <c r="B3" s="38" t="s">
        <v>3</v>
      </c>
      <c r="C3" s="35" t="s">
        <v>32</v>
      </c>
      <c r="D3" s="33" t="s">
        <v>28</v>
      </c>
      <c r="E3" s="34"/>
      <c r="F3" s="35" t="s">
        <v>29</v>
      </c>
      <c r="G3" s="33" t="s">
        <v>28</v>
      </c>
      <c r="H3" s="34"/>
      <c r="I3" s="35" t="s">
        <v>33</v>
      </c>
      <c r="J3" s="33" t="s">
        <v>28</v>
      </c>
      <c r="K3" s="34"/>
    </row>
    <row r="4" spans="1:12" ht="19.5" customHeight="1" x14ac:dyDescent="0.2">
      <c r="A4" s="39"/>
      <c r="B4" s="39"/>
      <c r="C4" s="36"/>
      <c r="D4" s="6" t="s">
        <v>30</v>
      </c>
      <c r="E4" s="6" t="s">
        <v>31</v>
      </c>
      <c r="F4" s="36"/>
      <c r="G4" s="6" t="s">
        <v>30</v>
      </c>
      <c r="H4" s="6" t="s">
        <v>31</v>
      </c>
      <c r="I4" s="36"/>
      <c r="J4" s="6" t="s">
        <v>34</v>
      </c>
      <c r="K4" s="6" t="s">
        <v>35</v>
      </c>
    </row>
    <row r="5" spans="1:12" s="9" customFormat="1" ht="14.25" customHeight="1" x14ac:dyDescent="0.2">
      <c r="A5" s="10">
        <v>1</v>
      </c>
      <c r="B5" s="23" t="s">
        <v>4</v>
      </c>
      <c r="C5" s="4">
        <f t="shared" ref="C5:C30" si="0">D5+E5</f>
        <v>418</v>
      </c>
      <c r="D5" s="4">
        <v>348</v>
      </c>
      <c r="E5" s="4">
        <v>70</v>
      </c>
      <c r="F5" s="4">
        <f t="shared" ref="F5:F30" si="1">SUM(G5:H5)</f>
        <v>342</v>
      </c>
      <c r="G5" s="4">
        <v>295</v>
      </c>
      <c r="H5" s="4">
        <v>47</v>
      </c>
      <c r="I5" s="11">
        <f t="shared" ref="I5:J29" si="2">SUM(F5/C5)*100</f>
        <v>81.818181818181827</v>
      </c>
      <c r="J5" s="11">
        <f t="shared" si="2"/>
        <v>84.770114942528735</v>
      </c>
      <c r="K5" s="13">
        <f>(H5/E5)*100</f>
        <v>67.142857142857139</v>
      </c>
    </row>
    <row r="6" spans="1:12" s="9" customFormat="1" ht="14.25" customHeight="1" x14ac:dyDescent="0.2">
      <c r="A6" s="10">
        <v>2</v>
      </c>
      <c r="B6" s="23" t="s">
        <v>5</v>
      </c>
      <c r="C6" s="4">
        <f t="shared" si="0"/>
        <v>896</v>
      </c>
      <c r="D6" s="4">
        <v>829</v>
      </c>
      <c r="E6" s="4">
        <v>67</v>
      </c>
      <c r="F6" s="4">
        <f t="shared" si="1"/>
        <v>328</v>
      </c>
      <c r="G6" s="4">
        <v>291</v>
      </c>
      <c r="H6" s="4">
        <v>37</v>
      </c>
      <c r="I6" s="11">
        <f t="shared" si="2"/>
        <v>36.607142857142854</v>
      </c>
      <c r="J6" s="11">
        <f t="shared" si="2"/>
        <v>35.102533172496983</v>
      </c>
      <c r="K6" s="13">
        <f t="shared" ref="K6:K14" si="3">(H6/E6)*100</f>
        <v>55.223880597014926</v>
      </c>
    </row>
    <row r="7" spans="1:12" s="30" customFormat="1" ht="14.25" customHeight="1" x14ac:dyDescent="0.2">
      <c r="A7" s="31">
        <v>3</v>
      </c>
      <c r="B7" s="23" t="s">
        <v>6</v>
      </c>
      <c r="C7" s="21">
        <f t="shared" si="0"/>
        <v>841</v>
      </c>
      <c r="D7" s="21">
        <v>628</v>
      </c>
      <c r="E7" s="21">
        <v>213</v>
      </c>
      <c r="F7" s="21">
        <f t="shared" si="1"/>
        <v>730</v>
      </c>
      <c r="G7" s="21">
        <v>565</v>
      </c>
      <c r="H7" s="21">
        <v>165</v>
      </c>
      <c r="I7" s="29">
        <f t="shared" si="2"/>
        <v>86.80142687277052</v>
      </c>
      <c r="J7" s="29">
        <f t="shared" si="2"/>
        <v>89.968152866242036</v>
      </c>
      <c r="K7" s="29">
        <f t="shared" si="3"/>
        <v>77.464788732394368</v>
      </c>
    </row>
    <row r="8" spans="1:12" ht="14.25" customHeight="1" x14ac:dyDescent="0.2">
      <c r="A8" s="16">
        <v>4</v>
      </c>
      <c r="B8" s="23" t="s">
        <v>7</v>
      </c>
      <c r="C8" s="5">
        <f t="shared" si="0"/>
        <v>443</v>
      </c>
      <c r="D8" s="5">
        <v>338</v>
      </c>
      <c r="E8" s="5">
        <v>105</v>
      </c>
      <c r="F8" s="5">
        <f t="shared" si="1"/>
        <v>259</v>
      </c>
      <c r="G8" s="5">
        <v>233</v>
      </c>
      <c r="H8" s="5">
        <v>26</v>
      </c>
      <c r="I8" s="13">
        <f t="shared" si="2"/>
        <v>58.465011286681715</v>
      </c>
      <c r="J8" s="13">
        <f t="shared" si="2"/>
        <v>68.934911242603548</v>
      </c>
      <c r="K8" s="13">
        <f t="shared" si="3"/>
        <v>24.761904761904763</v>
      </c>
    </row>
    <row r="9" spans="1:12" s="18" customFormat="1" ht="14.25" customHeight="1" x14ac:dyDescent="0.2">
      <c r="A9" s="17">
        <v>5</v>
      </c>
      <c r="B9" s="24" t="s">
        <v>8</v>
      </c>
      <c r="C9" s="5">
        <f t="shared" si="0"/>
        <v>307</v>
      </c>
      <c r="D9" s="5">
        <v>230</v>
      </c>
      <c r="E9" s="5">
        <v>77</v>
      </c>
      <c r="F9" s="5">
        <f t="shared" si="1"/>
        <v>285</v>
      </c>
      <c r="G9" s="5">
        <v>230</v>
      </c>
      <c r="H9" s="5">
        <v>55</v>
      </c>
      <c r="I9" s="13">
        <f t="shared" si="2"/>
        <v>92.833876221498372</v>
      </c>
      <c r="J9" s="14">
        <f t="shared" si="2"/>
        <v>100</v>
      </c>
      <c r="K9" s="13">
        <f t="shared" si="3"/>
        <v>71.428571428571431</v>
      </c>
    </row>
    <row r="10" spans="1:12" ht="14.25" customHeight="1" x14ac:dyDescent="0.2">
      <c r="A10" s="16">
        <v>6</v>
      </c>
      <c r="B10" s="23" t="s">
        <v>9</v>
      </c>
      <c r="C10" s="5">
        <f t="shared" si="0"/>
        <v>186</v>
      </c>
      <c r="D10" s="5">
        <v>151</v>
      </c>
      <c r="E10" s="5">
        <v>35</v>
      </c>
      <c r="F10" s="5">
        <f t="shared" si="1"/>
        <v>112</v>
      </c>
      <c r="G10" s="5">
        <v>101</v>
      </c>
      <c r="H10" s="5">
        <v>11</v>
      </c>
      <c r="I10" s="13">
        <f t="shared" si="2"/>
        <v>60.215053763440864</v>
      </c>
      <c r="J10" s="13">
        <f t="shared" si="2"/>
        <v>66.88741721854305</v>
      </c>
      <c r="K10" s="13">
        <f t="shared" si="3"/>
        <v>31.428571428571427</v>
      </c>
    </row>
    <row r="11" spans="1:12" s="32" customFormat="1" ht="14.25" customHeight="1" x14ac:dyDescent="0.2">
      <c r="A11" s="31">
        <v>7</v>
      </c>
      <c r="B11" s="23" t="s">
        <v>10</v>
      </c>
      <c r="C11" s="21">
        <f t="shared" si="0"/>
        <v>270</v>
      </c>
      <c r="D11" s="21">
        <v>242</v>
      </c>
      <c r="E11" s="21">
        <v>28</v>
      </c>
      <c r="F11" s="21">
        <f t="shared" si="1"/>
        <v>235</v>
      </c>
      <c r="G11" s="21">
        <v>207</v>
      </c>
      <c r="H11" s="21">
        <v>28</v>
      </c>
      <c r="I11" s="29">
        <f t="shared" si="2"/>
        <v>87.037037037037038</v>
      </c>
      <c r="J11" s="29">
        <f t="shared" si="2"/>
        <v>85.537190082644628</v>
      </c>
      <c r="K11" s="22">
        <f t="shared" si="3"/>
        <v>100</v>
      </c>
    </row>
    <row r="12" spans="1:12" ht="14.25" customHeight="1" x14ac:dyDescent="0.2">
      <c r="A12" s="16">
        <v>8</v>
      </c>
      <c r="B12" s="23" t="s">
        <v>11</v>
      </c>
      <c r="C12" s="5">
        <f t="shared" si="0"/>
        <v>157</v>
      </c>
      <c r="D12" s="5">
        <v>138</v>
      </c>
      <c r="E12" s="5">
        <v>19</v>
      </c>
      <c r="F12" s="5">
        <f t="shared" si="1"/>
        <v>141</v>
      </c>
      <c r="G12" s="5">
        <v>126</v>
      </c>
      <c r="H12" s="5">
        <v>15</v>
      </c>
      <c r="I12" s="13">
        <f t="shared" si="2"/>
        <v>89.808917197452232</v>
      </c>
      <c r="J12" s="19">
        <f t="shared" si="2"/>
        <v>91.304347826086953</v>
      </c>
      <c r="K12" s="13">
        <f t="shared" si="3"/>
        <v>78.94736842105263</v>
      </c>
    </row>
    <row r="13" spans="1:12" s="18" customFormat="1" ht="14.25" customHeight="1" x14ac:dyDescent="0.2">
      <c r="A13" s="17">
        <v>9</v>
      </c>
      <c r="B13" s="24" t="s">
        <v>12</v>
      </c>
      <c r="C13" s="5">
        <f t="shared" si="0"/>
        <v>853</v>
      </c>
      <c r="D13" s="5">
        <v>713</v>
      </c>
      <c r="E13" s="5">
        <v>140</v>
      </c>
      <c r="F13" s="5">
        <f t="shared" si="1"/>
        <v>810</v>
      </c>
      <c r="G13" s="5">
        <v>680</v>
      </c>
      <c r="H13" s="5">
        <v>130</v>
      </c>
      <c r="I13" s="13">
        <f t="shared" si="2"/>
        <v>94.958968347010554</v>
      </c>
      <c r="J13" s="13">
        <f t="shared" si="2"/>
        <v>95.371669004207575</v>
      </c>
      <c r="K13" s="13">
        <f t="shared" si="3"/>
        <v>92.857142857142861</v>
      </c>
    </row>
    <row r="14" spans="1:12" ht="14.25" customHeight="1" x14ac:dyDescent="0.2">
      <c r="A14" s="16">
        <v>10</v>
      </c>
      <c r="B14" s="23" t="s">
        <v>13</v>
      </c>
      <c r="C14" s="5">
        <f t="shared" si="0"/>
        <v>323</v>
      </c>
      <c r="D14" s="5">
        <v>284</v>
      </c>
      <c r="E14" s="5">
        <v>39</v>
      </c>
      <c r="F14" s="5">
        <f t="shared" si="1"/>
        <v>318</v>
      </c>
      <c r="G14" s="5">
        <v>284</v>
      </c>
      <c r="H14" s="5">
        <v>34</v>
      </c>
      <c r="I14" s="13">
        <f t="shared" si="2"/>
        <v>98.452012383900936</v>
      </c>
      <c r="J14" s="14">
        <f t="shared" si="2"/>
        <v>100</v>
      </c>
      <c r="K14" s="13">
        <f t="shared" si="3"/>
        <v>87.179487179487182</v>
      </c>
    </row>
    <row r="15" spans="1:12" s="15" customFormat="1" ht="14.25" customHeight="1" x14ac:dyDescent="0.2">
      <c r="A15" s="10">
        <v>11</v>
      </c>
      <c r="B15" s="23" t="s">
        <v>14</v>
      </c>
      <c r="C15" s="5"/>
      <c r="D15" s="4"/>
      <c r="E15" s="4"/>
      <c r="F15" s="5"/>
      <c r="G15" s="4"/>
      <c r="H15" s="4"/>
      <c r="I15" s="11"/>
      <c r="J15" s="11"/>
      <c r="K15" s="11"/>
    </row>
    <row r="16" spans="1:12" s="9" customFormat="1" ht="14.25" customHeight="1" x14ac:dyDescent="0.2">
      <c r="A16" s="16">
        <v>12</v>
      </c>
      <c r="B16" s="23" t="s">
        <v>15</v>
      </c>
      <c r="C16" s="5">
        <f t="shared" si="0"/>
        <v>734</v>
      </c>
      <c r="D16" s="5">
        <v>677</v>
      </c>
      <c r="E16" s="5">
        <v>57</v>
      </c>
      <c r="F16" s="5">
        <f t="shared" si="1"/>
        <v>645</v>
      </c>
      <c r="G16" s="5">
        <v>617</v>
      </c>
      <c r="H16" s="5">
        <v>28</v>
      </c>
      <c r="I16" s="13">
        <f t="shared" si="2"/>
        <v>87.874659400544957</v>
      </c>
      <c r="J16" s="13">
        <f t="shared" si="2"/>
        <v>91.137370753323495</v>
      </c>
      <c r="K16" s="13">
        <f t="shared" ref="K16:K30" si="4">(H16/E16)*100</f>
        <v>49.122807017543856</v>
      </c>
    </row>
    <row r="17" spans="1:14" s="9" customFormat="1" ht="14.25" customHeight="1" x14ac:dyDescent="0.2">
      <c r="A17" s="16">
        <v>13</v>
      </c>
      <c r="B17" s="23" t="s">
        <v>16</v>
      </c>
      <c r="C17" s="5">
        <f t="shared" si="0"/>
        <v>1139</v>
      </c>
      <c r="D17" s="5">
        <v>1038</v>
      </c>
      <c r="E17" s="5">
        <v>101</v>
      </c>
      <c r="F17" s="5">
        <f t="shared" si="1"/>
        <v>1130</v>
      </c>
      <c r="G17" s="5">
        <v>1038</v>
      </c>
      <c r="H17" s="5">
        <v>92</v>
      </c>
      <c r="I17" s="13">
        <f t="shared" si="2"/>
        <v>99.20983318700614</v>
      </c>
      <c r="J17" s="13">
        <f t="shared" si="2"/>
        <v>100</v>
      </c>
      <c r="K17" s="13">
        <f t="shared" si="4"/>
        <v>91.089108910891099</v>
      </c>
    </row>
    <row r="18" spans="1:14" ht="14.25" customHeight="1" x14ac:dyDescent="0.2">
      <c r="A18" s="16">
        <v>14</v>
      </c>
      <c r="B18" s="26" t="s">
        <v>17</v>
      </c>
      <c r="C18" s="5">
        <f t="shared" si="0"/>
        <v>810</v>
      </c>
      <c r="D18" s="5">
        <v>725</v>
      </c>
      <c r="E18" s="5">
        <v>85</v>
      </c>
      <c r="F18" s="5">
        <f t="shared" si="1"/>
        <v>778</v>
      </c>
      <c r="G18" s="5">
        <v>705</v>
      </c>
      <c r="H18" s="5">
        <v>73</v>
      </c>
      <c r="I18" s="13">
        <f t="shared" si="2"/>
        <v>96.049382716049379</v>
      </c>
      <c r="J18" s="13">
        <f t="shared" si="2"/>
        <v>97.241379310344826</v>
      </c>
      <c r="K18" s="13">
        <f t="shared" si="4"/>
        <v>85.882352941176464</v>
      </c>
    </row>
    <row r="19" spans="1:14" ht="14.25" customHeight="1" x14ac:dyDescent="0.2">
      <c r="A19" s="16">
        <v>15</v>
      </c>
      <c r="B19" s="23" t="s">
        <v>18</v>
      </c>
      <c r="C19" s="5">
        <f t="shared" si="0"/>
        <v>485</v>
      </c>
      <c r="D19" s="5">
        <v>412</v>
      </c>
      <c r="E19" s="5">
        <v>73</v>
      </c>
      <c r="F19" s="5">
        <f t="shared" si="1"/>
        <v>423</v>
      </c>
      <c r="G19" s="5">
        <v>374</v>
      </c>
      <c r="H19" s="5">
        <v>49</v>
      </c>
      <c r="I19" s="13">
        <f t="shared" si="2"/>
        <v>87.216494845360828</v>
      </c>
      <c r="J19" s="13">
        <f t="shared" si="2"/>
        <v>90.77669902912622</v>
      </c>
      <c r="K19" s="13">
        <f t="shared" si="4"/>
        <v>67.123287671232873</v>
      </c>
    </row>
    <row r="20" spans="1:14" s="15" customFormat="1" ht="14.25" customHeight="1" x14ac:dyDescent="0.2">
      <c r="A20" s="10">
        <v>16</v>
      </c>
      <c r="B20" s="23" t="s">
        <v>19</v>
      </c>
      <c r="C20" s="4">
        <f t="shared" si="0"/>
        <v>405</v>
      </c>
      <c r="D20" s="4">
        <v>335</v>
      </c>
      <c r="E20" s="4">
        <v>70</v>
      </c>
      <c r="F20" s="4">
        <f t="shared" si="1"/>
        <v>349</v>
      </c>
      <c r="G20" s="4">
        <v>303</v>
      </c>
      <c r="H20" s="4">
        <v>46</v>
      </c>
      <c r="I20" s="11">
        <f t="shared" si="2"/>
        <v>86.172839506172835</v>
      </c>
      <c r="J20" s="11">
        <f t="shared" si="2"/>
        <v>90.447761194029852</v>
      </c>
      <c r="K20" s="11">
        <f t="shared" si="4"/>
        <v>65.714285714285708</v>
      </c>
    </row>
    <row r="21" spans="1:14" ht="14.25" customHeight="1" x14ac:dyDescent="0.2">
      <c r="A21" s="16">
        <v>17</v>
      </c>
      <c r="B21" s="23" t="s">
        <v>20</v>
      </c>
      <c r="C21" s="5">
        <f t="shared" si="0"/>
        <v>346</v>
      </c>
      <c r="D21" s="5">
        <v>279</v>
      </c>
      <c r="E21" s="5">
        <v>67</v>
      </c>
      <c r="F21" s="5">
        <f t="shared" si="1"/>
        <v>240</v>
      </c>
      <c r="G21" s="5">
        <v>218</v>
      </c>
      <c r="H21" s="5">
        <v>22</v>
      </c>
      <c r="I21" s="13">
        <f t="shared" si="2"/>
        <v>69.364161849710982</v>
      </c>
      <c r="J21" s="13">
        <f t="shared" si="2"/>
        <v>78.136200716845877</v>
      </c>
      <c r="K21" s="13">
        <f t="shared" si="4"/>
        <v>32.835820895522389</v>
      </c>
    </row>
    <row r="22" spans="1:14" ht="14.25" customHeight="1" x14ac:dyDescent="0.2">
      <c r="A22" s="16">
        <v>18</v>
      </c>
      <c r="B22" s="23" t="s">
        <v>21</v>
      </c>
      <c r="C22" s="5">
        <f t="shared" si="0"/>
        <v>206</v>
      </c>
      <c r="D22" s="5">
        <v>182</v>
      </c>
      <c r="E22" s="5">
        <v>24</v>
      </c>
      <c r="F22" s="5">
        <f t="shared" si="1"/>
        <v>183</v>
      </c>
      <c r="G22" s="5">
        <v>173</v>
      </c>
      <c r="H22" s="5">
        <v>10</v>
      </c>
      <c r="I22" s="13">
        <f t="shared" si="2"/>
        <v>88.834951456310691</v>
      </c>
      <c r="J22" s="13">
        <f t="shared" si="2"/>
        <v>95.054945054945051</v>
      </c>
      <c r="K22" s="13">
        <f t="shared" si="4"/>
        <v>41.666666666666671</v>
      </c>
    </row>
    <row r="23" spans="1:14" s="15" customFormat="1" ht="14.25" customHeight="1" x14ac:dyDescent="0.2">
      <c r="A23" s="10">
        <v>19</v>
      </c>
      <c r="B23" s="23" t="s">
        <v>22</v>
      </c>
      <c r="C23" s="4">
        <f t="shared" si="0"/>
        <v>745</v>
      </c>
      <c r="D23" s="4">
        <v>597</v>
      </c>
      <c r="E23" s="4">
        <v>148</v>
      </c>
      <c r="F23" s="4">
        <v>597</v>
      </c>
      <c r="G23" s="4">
        <v>305</v>
      </c>
      <c r="H23" s="4">
        <v>63</v>
      </c>
      <c r="I23" s="11">
        <f t="shared" si="2"/>
        <v>80.134228187919462</v>
      </c>
      <c r="J23" s="11">
        <f t="shared" si="2"/>
        <v>51.088777219430483</v>
      </c>
      <c r="K23" s="11">
        <f t="shared" si="4"/>
        <v>42.567567567567565</v>
      </c>
    </row>
    <row r="24" spans="1:14" s="15" customFormat="1" ht="14.25" customHeight="1" x14ac:dyDescent="0.2">
      <c r="A24" s="10">
        <v>20</v>
      </c>
      <c r="B24" s="23" t="s">
        <v>23</v>
      </c>
      <c r="C24" s="4">
        <f t="shared" si="0"/>
        <v>446</v>
      </c>
      <c r="D24" s="4">
        <v>417</v>
      </c>
      <c r="E24" s="4">
        <v>29</v>
      </c>
      <c r="F24" s="4">
        <f t="shared" si="1"/>
        <v>330</v>
      </c>
      <c r="G24" s="4">
        <v>303</v>
      </c>
      <c r="H24" s="4">
        <v>27</v>
      </c>
      <c r="I24" s="11">
        <f t="shared" si="2"/>
        <v>73.991031390134538</v>
      </c>
      <c r="J24" s="11">
        <f t="shared" si="2"/>
        <v>72.661870503597129</v>
      </c>
      <c r="K24" s="11">
        <f t="shared" si="4"/>
        <v>93.103448275862064</v>
      </c>
    </row>
    <row r="25" spans="1:14" ht="14.25" customHeight="1" x14ac:dyDescent="0.2">
      <c r="A25" s="16">
        <v>21</v>
      </c>
      <c r="B25" s="23" t="s">
        <v>24</v>
      </c>
      <c r="C25" s="21">
        <f t="shared" si="0"/>
        <v>619</v>
      </c>
      <c r="D25" s="5">
        <v>534</v>
      </c>
      <c r="E25" s="5">
        <v>85</v>
      </c>
      <c r="F25" s="4">
        <f t="shared" si="1"/>
        <v>388</v>
      </c>
      <c r="G25" s="5">
        <v>330</v>
      </c>
      <c r="H25" s="5">
        <v>58</v>
      </c>
      <c r="I25" s="13">
        <f t="shared" si="2"/>
        <v>62.681744749596128</v>
      </c>
      <c r="J25" s="13">
        <f t="shared" si="2"/>
        <v>61.797752808988761</v>
      </c>
      <c r="K25" s="13">
        <f t="shared" si="4"/>
        <v>68.235294117647058</v>
      </c>
    </row>
    <row r="26" spans="1:14" ht="14.25" customHeight="1" x14ac:dyDescent="0.2">
      <c r="A26" s="16">
        <v>22</v>
      </c>
      <c r="B26" s="25" t="s">
        <v>25</v>
      </c>
      <c r="C26" s="21">
        <f t="shared" si="0"/>
        <v>130</v>
      </c>
      <c r="D26" s="21">
        <v>102</v>
      </c>
      <c r="E26" s="21">
        <v>28</v>
      </c>
      <c r="F26" s="21">
        <f t="shared" si="1"/>
        <v>130</v>
      </c>
      <c r="G26" s="21">
        <v>102</v>
      </c>
      <c r="H26" s="21">
        <v>28</v>
      </c>
      <c r="I26" s="22">
        <f t="shared" si="2"/>
        <v>100</v>
      </c>
      <c r="J26" s="22">
        <f t="shared" si="2"/>
        <v>100</v>
      </c>
      <c r="K26" s="14">
        <f t="shared" si="4"/>
        <v>100</v>
      </c>
    </row>
    <row r="27" spans="1:14" ht="14.25" customHeight="1" x14ac:dyDescent="0.2">
      <c r="A27" s="16">
        <v>23</v>
      </c>
      <c r="B27" s="23" t="s">
        <v>26</v>
      </c>
      <c r="C27" s="5">
        <f t="shared" si="0"/>
        <v>45</v>
      </c>
      <c r="D27" s="5">
        <v>36</v>
      </c>
      <c r="E27" s="5">
        <v>9</v>
      </c>
      <c r="F27" s="5">
        <f t="shared" si="1"/>
        <v>42</v>
      </c>
      <c r="G27" s="5">
        <v>36</v>
      </c>
      <c r="H27" s="5">
        <v>6</v>
      </c>
      <c r="I27" s="13">
        <f t="shared" si="2"/>
        <v>93.333333333333329</v>
      </c>
      <c r="J27" s="14">
        <f t="shared" si="2"/>
        <v>100</v>
      </c>
      <c r="K27" s="13">
        <f t="shared" si="4"/>
        <v>66.666666666666657</v>
      </c>
    </row>
    <row r="28" spans="1:14" ht="14.25" customHeight="1" x14ac:dyDescent="0.2">
      <c r="A28" s="7">
        <v>24</v>
      </c>
      <c r="B28" s="26" t="s">
        <v>27</v>
      </c>
      <c r="C28" s="5">
        <f t="shared" si="0"/>
        <v>372</v>
      </c>
      <c r="D28" s="5">
        <v>290</v>
      </c>
      <c r="E28" s="5">
        <v>82</v>
      </c>
      <c r="F28" s="5">
        <f t="shared" si="1"/>
        <v>315</v>
      </c>
      <c r="G28" s="5">
        <v>270</v>
      </c>
      <c r="H28" s="5">
        <v>45</v>
      </c>
      <c r="I28" s="13">
        <f t="shared" si="2"/>
        <v>84.677419354838719</v>
      </c>
      <c r="J28" s="13">
        <f t="shared" si="2"/>
        <v>93.103448275862064</v>
      </c>
      <c r="K28" s="13">
        <f t="shared" si="4"/>
        <v>54.878048780487809</v>
      </c>
    </row>
    <row r="29" spans="1:14" s="15" customFormat="1" ht="14.25" customHeight="1" x14ac:dyDescent="0.2">
      <c r="A29" s="3">
        <v>25</v>
      </c>
      <c r="B29" s="23" t="s">
        <v>1</v>
      </c>
      <c r="C29" s="4">
        <f t="shared" si="0"/>
        <v>403</v>
      </c>
      <c r="D29" s="4">
        <v>373</v>
      </c>
      <c r="E29" s="4">
        <v>30</v>
      </c>
      <c r="F29" s="4">
        <f t="shared" si="1"/>
        <v>399</v>
      </c>
      <c r="G29" s="4">
        <v>373</v>
      </c>
      <c r="H29" s="4">
        <v>26</v>
      </c>
      <c r="I29" s="12">
        <f t="shared" si="2"/>
        <v>99.007444168734494</v>
      </c>
      <c r="J29" s="12">
        <f t="shared" si="2"/>
        <v>100</v>
      </c>
      <c r="K29" s="12">
        <f t="shared" si="4"/>
        <v>86.666666666666671</v>
      </c>
    </row>
    <row r="30" spans="1:14" ht="13.5" x14ac:dyDescent="0.2">
      <c r="A30" s="20"/>
      <c r="B30" s="1" t="s">
        <v>2</v>
      </c>
      <c r="C30" s="27">
        <f t="shared" si="0"/>
        <v>11579</v>
      </c>
      <c r="D30" s="27">
        <f>SUM(D5:D29)</f>
        <v>9898</v>
      </c>
      <c r="E30" s="27">
        <f>SUM(E5:E29)</f>
        <v>1681</v>
      </c>
      <c r="F30" s="27">
        <f t="shared" si="1"/>
        <v>9280</v>
      </c>
      <c r="G30" s="27">
        <f>SUM(G5:G29)</f>
        <v>8159</v>
      </c>
      <c r="H30" s="27">
        <f>SUM(H5:H29)</f>
        <v>1121</v>
      </c>
      <c r="I30" s="28">
        <f t="shared" ref="I30" si="5">SUM(F30/C30)*100</f>
        <v>80.145090249589785</v>
      </c>
      <c r="J30" s="28">
        <f t="shared" ref="J30" si="6">SUM(G30/D30)*100</f>
        <v>82.430794099818144</v>
      </c>
      <c r="K30" s="28">
        <f t="shared" si="4"/>
        <v>66.68649613325401</v>
      </c>
      <c r="N30" s="8"/>
    </row>
    <row r="31" spans="1:14" x14ac:dyDescent="0.2">
      <c r="F31" s="8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2023-11-01T10:45:46Z</cp:lastPrinted>
  <dcterms:created xsi:type="dcterms:W3CDTF">1996-10-08T23:32:33Z</dcterms:created>
  <dcterms:modified xsi:type="dcterms:W3CDTF">2024-01-31T11:36:53Z</dcterms:modified>
</cp:coreProperties>
</file>